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510"/>
  <workbookPr/>
  <mc:AlternateContent xmlns:mc="http://schemas.openxmlformats.org/markup-compatibility/2006">
    <mc:Choice Requires="x15">
      <x15ac:absPath xmlns:x15ac="http://schemas.microsoft.com/office/spreadsheetml/2010/11/ac" url="/Users/femkehouben/Desktop/"/>
    </mc:Choice>
  </mc:AlternateContent>
  <bookViews>
    <workbookView xWindow="0" yWindow="460" windowWidth="19420" windowHeight="11500"/>
  </bookViews>
  <sheets>
    <sheet name="Rekenhulp" sheetId="1" r:id="rId1"/>
    <sheet name="Uitleg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3" i="1"/>
  <c r="B12" i="1"/>
  <c r="B11" i="1"/>
  <c r="B10" i="1"/>
  <c r="B8" i="1"/>
  <c r="B17" i="1"/>
  <c r="B14" i="1"/>
  <c r="B15" i="1"/>
  <c r="B18" i="1"/>
  <c r="B16" i="1"/>
</calcChain>
</file>

<file path=xl/sharedStrings.xml><?xml version="1.0" encoding="utf-8"?>
<sst xmlns="http://schemas.openxmlformats.org/spreadsheetml/2006/main" count="41" uniqueCount="34">
  <si>
    <t>Rekenhulp Luchtontvochtiger – invulvelden links, uitkomsten rechts</t>
  </si>
  <si>
    <t>Oppervlakte (m²)</t>
  </si>
  <si>
    <t>Vul hier de oppervlakte in van de ruimte</t>
  </si>
  <si>
    <t>Hoogte (m)</t>
  </si>
  <si>
    <t>Hoe hoog is de ruimte?</t>
  </si>
  <si>
    <t>Temperatuur (°C)</t>
  </si>
  <si>
    <t xml:space="preserve">De gemiddelde temperatuur let op onder de 10-15 graden is compressor techniek niet meer goed werkzaam </t>
  </si>
  <si>
    <t>Probleemniveau (Licht/Gemiddeld/Ernstig)</t>
  </si>
  <si>
    <t>Gemiddeld</t>
  </si>
  <si>
    <t>Vul hierin "</t>
  </si>
  <si>
    <t>"Licht / Gemiddeld of Ernstig LET OP MET HOOFDLETTER</t>
  </si>
  <si>
    <t>Volume (m³)</t>
  </si>
  <si>
    <t>Type-advies</t>
  </si>
  <si>
    <t>Basis capaciteit MIN (l/d)</t>
  </si>
  <si>
    <t>Basis capaciteit MAX (l/d)</t>
  </si>
  <si>
    <t>Toeslag &gt;70 m² (l/d)</t>
  </si>
  <si>
    <t>Temperatuurcorrectie</t>
  </si>
  <si>
    <t>Eindadvies MIN (l/d)</t>
  </si>
  <si>
    <t>Eindadvies MAX (l/d)</t>
  </si>
  <si>
    <t>Luchtdebiet MIN (m³/u)</t>
  </si>
  <si>
    <t>Luchtdebiet MAX (m³/u)</t>
  </si>
  <si>
    <t>Afvoer-advies</t>
  </si>
  <si>
    <t>Afhankelijk van de inhoud van het reservoir voor 20-25 liter modellen minimaal 4 liter</t>
  </si>
  <si>
    <t>Notities</t>
  </si>
  <si>
    <t>• Labcapaciteiten zijn gemeten bij 30 °C / 80% RV; reële opbrengst is lager.</t>
  </si>
  <si>
    <t>• Er is geen uniform EU-energielabel (“A++”) voor ontvochtigers; vergelijk wattage en liters/kWh.</t>
  </si>
  <si>
    <t>• Continue afvoer bij grote/vochtige ruimtes of langere afwezigheid.</t>
  </si>
  <si>
    <t>Probleemniveau – definities (voor consistente invoer)</t>
  </si>
  <si>
    <t>Licht: Lichte condens op ramen in de ochtend; geen of minieme schimmel; was droogt binnen ±24 uur; gemeten RV ~50–60%.</t>
  </si>
  <si>
    <t>Gemiddeld: Muffe geur; enkele schimmelplekjes (&lt;0,5 m²); condens blijft lang staan; was droogt &gt;24 uur; RV ~60–70%.</t>
  </si>
  <si>
    <t>Ernstig: Grote schimmel (&gt;0,5–1 m²) of blijvende natte plekken/kringen; loslatend stuc/behang; druppelcondens; RV &gt;70%.</t>
  </si>
  <si>
    <t>Beslisboom (1 minuut): 1) Temp &lt;15 °C → Adsorptie, anders Condensatie. 2) Volume + ernst → capaciteit. 3) Veel vocht/afwezig → continue afvoer.</t>
  </si>
  <si>
    <t>Airflow vuistregel: 3–5 × kamerinhoud (m³) per uur voor effectieve droogfunctie.</t>
  </si>
  <si>
    <t>Let op veiligheid: in natte ruimtes IP-beschermingsgraad en plaatsing buiten spatzones.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</si>
</sst>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0" fillId="2" borderId="0" xfId="0" applyFill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3" xfId="0" applyFont="1" applyBorder="1"/>
    <xf numFmtId="0" fontId="4" fillId="0" borderId="4" xfId="0" applyFont="1" applyBorder="1"/>
  </cellXfs>
  <cellStyles count="1">
    <cellStyle name="Stand.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pane ySplit="7" topLeftCell="A8" activePane="bottomLeft" state="frozen"/>
      <selection pane="bottomLeft" activeCell="I14" sqref="I14"/>
    </sheetView>
  </sheetViews>
  <sheetFormatPr baseColWidth="10" defaultColWidth="8.83203125" defaultRowHeight="15" x14ac:dyDescent="0.2"/>
  <cols>
    <col min="1" max="1" width="54" customWidth="1"/>
    <col min="2" max="2" width="36" customWidth="1"/>
  </cols>
  <sheetData>
    <row r="1" spans="1:4" ht="19" x14ac:dyDescent="0.2">
      <c r="A1" s="1" t="s">
        <v>0</v>
      </c>
    </row>
    <row r="3" spans="1:4" x14ac:dyDescent="0.2">
      <c r="A3" s="2" t="s">
        <v>1</v>
      </c>
      <c r="B3" s="3">
        <v>40</v>
      </c>
      <c r="C3" t="s">
        <v>2</v>
      </c>
    </row>
    <row r="4" spans="1:4" x14ac:dyDescent="0.2">
      <c r="A4" s="2" t="s">
        <v>3</v>
      </c>
      <c r="B4" s="3">
        <v>2.6</v>
      </c>
      <c r="C4" t="s">
        <v>4</v>
      </c>
    </row>
    <row r="5" spans="1:4" x14ac:dyDescent="0.2">
      <c r="A5" s="2" t="s">
        <v>5</v>
      </c>
      <c r="B5" s="3">
        <v>27</v>
      </c>
      <c r="C5" t="s">
        <v>6</v>
      </c>
    </row>
    <row r="6" spans="1:4" x14ac:dyDescent="0.2">
      <c r="A6" s="2" t="s">
        <v>7</v>
      </c>
      <c r="B6" s="3" t="s">
        <v>8</v>
      </c>
      <c r="C6" t="s">
        <v>9</v>
      </c>
      <c r="D6" t="s">
        <v>10</v>
      </c>
    </row>
    <row r="8" spans="1:4" x14ac:dyDescent="0.2">
      <c r="A8" t="s">
        <v>11</v>
      </c>
      <c r="B8">
        <f>B3*B4</f>
        <v>104</v>
      </c>
    </row>
    <row r="9" spans="1:4" x14ac:dyDescent="0.2">
      <c r="A9" t="s">
        <v>12</v>
      </c>
      <c r="B9" t="str">
        <f>IF(B5&lt;12,"Adsorptie","Condensatie")</f>
        <v>Condensatie</v>
      </c>
    </row>
    <row r="10" spans="1:4" x14ac:dyDescent="0.2">
      <c r="A10" t="s">
        <v>13</v>
      </c>
      <c r="B10">
        <f>IF(B3&lt;=20,IF(B6="Licht",5,IF(B6="Gemiddeld",8,12)),IF(B3&lt;=40,IF(B6="Licht",8,IF(B6="Gemiddeld",12,18)),IF(B3&lt;=70,IF(B6="Licht",15,IF(B6="Gemiddeld",20,25)),IF(B6="Licht",20,IF(B6="Gemiddeld",30,40)))))</f>
        <v>12</v>
      </c>
    </row>
    <row r="11" spans="1:4" x14ac:dyDescent="0.2">
      <c r="A11" t="s">
        <v>14</v>
      </c>
      <c r="B11">
        <f>IF(B3&lt;=20,IF(B6="Licht",8,IF(B6="Gemiddeld",12,15)),IF(B3&lt;=40,IF(B6="Licht",12,IF(B6="Gemiddeld",18,25)),IF(B3&lt;=70,IF(B6="Licht",20,IF(B6="Gemiddeld",25,30)),IF(B6="Licht",30,IF(B6="Gemiddeld",40,55)))))</f>
        <v>18</v>
      </c>
    </row>
    <row r="12" spans="1:4" x14ac:dyDescent="0.2">
      <c r="A12" t="s">
        <v>15</v>
      </c>
      <c r="B12">
        <f>IF(B3&gt;70,CEILING((B3-70)/10,1)*IF(B6="Licht",2,IF(B6="Gemiddeld",3,4)),0)</f>
        <v>0</v>
      </c>
    </row>
    <row r="13" spans="1:4" ht="16" thickBot="1" x14ac:dyDescent="0.25">
      <c r="A13" t="s">
        <v>16</v>
      </c>
      <c r="B13">
        <f>IF(AND(B9="Condensatie",B5&lt;18),1.15,1)</f>
        <v>1</v>
      </c>
    </row>
    <row r="14" spans="1:4" x14ac:dyDescent="0.2">
      <c r="A14" s="5" t="s">
        <v>17</v>
      </c>
      <c r="B14" s="7">
        <f>ROUNDUP((B10+B12)*B13,0)</f>
        <v>12</v>
      </c>
    </row>
    <row r="15" spans="1:4" ht="16" thickBot="1" x14ac:dyDescent="0.25">
      <c r="A15" s="6" t="s">
        <v>18</v>
      </c>
      <c r="B15" s="8">
        <f>ROUNDUP((B11+B12)*B13,0)</f>
        <v>18</v>
      </c>
    </row>
    <row r="16" spans="1:4" x14ac:dyDescent="0.2">
      <c r="A16" t="s">
        <v>19</v>
      </c>
      <c r="B16">
        <f>ROUND(B8*3,0)</f>
        <v>312</v>
      </c>
    </row>
    <row r="17" spans="1:3" x14ac:dyDescent="0.2">
      <c r="A17" t="s">
        <v>20</v>
      </c>
      <c r="B17">
        <f>ROUND(B8*5,0)</f>
        <v>520</v>
      </c>
    </row>
    <row r="18" spans="1:3" x14ac:dyDescent="0.2">
      <c r="A18" t="s">
        <v>21</v>
      </c>
      <c r="B18" t="str">
        <f>IF(OR(B3&gt;=70,B15&gt;=30,B6="Ernstig"),"Continue afvoer aanbevolen","Reservoir volstaat")</f>
        <v>Reservoir volstaat</v>
      </c>
      <c r="C18" t="s">
        <v>22</v>
      </c>
    </row>
    <row r="20" spans="1:3" x14ac:dyDescent="0.2">
      <c r="A20" s="2" t="s">
        <v>23</v>
      </c>
    </row>
    <row r="21" spans="1:3" x14ac:dyDescent="0.2">
      <c r="A21" t="s">
        <v>24</v>
      </c>
    </row>
    <row r="22" spans="1:3" x14ac:dyDescent="0.2">
      <c r="A22" t="s">
        <v>25</v>
      </c>
    </row>
    <row r="23" spans="1:3" x14ac:dyDescent="0.2">
      <c r="A23" t="s">
        <v>26</v>
      </c>
    </row>
    <row r="25" spans="1:3" ht="17" x14ac:dyDescent="0.2">
      <c r="A25" s="4" t="s">
        <v>27</v>
      </c>
    </row>
    <row r="27" spans="1:3" x14ac:dyDescent="0.2">
      <c r="A27" t="s">
        <v>28</v>
      </c>
    </row>
    <row r="29" spans="1:3" x14ac:dyDescent="0.2">
      <c r="A29" t="s">
        <v>29</v>
      </c>
    </row>
    <row r="31" spans="1:3" x14ac:dyDescent="0.2">
      <c r="A31" t="s">
        <v>30</v>
      </c>
    </row>
    <row r="33" spans="1:1" x14ac:dyDescent="0.2">
      <c r="A33" t="s">
        <v>31</v>
      </c>
    </row>
    <row r="35" spans="1:1" x14ac:dyDescent="0.2">
      <c r="A35" t="s">
        <v>32</v>
      </c>
    </row>
    <row r="37" spans="1:1" x14ac:dyDescent="0.2">
      <c r="A37" t="s">
        <v>33</v>
      </c>
    </row>
  </sheetData>
  <dataValidations count="1">
    <dataValidation type="list" showDropDown="1" showInputMessage="1" showErrorMessage="1" sqref="B6">
      <formula1>"Licht,Gemiddeld,Ernstig"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sqref="A1:F14"/>
    </sheetView>
  </sheetViews>
  <sheetFormatPr baseColWidth="10" defaultColWidth="8.83203125" defaultRowHeight="15" x14ac:dyDescent="0.2"/>
  <cols>
    <col min="1" max="1" width="90" customWidth="1"/>
  </cols>
  <sheetData>
    <row r="1" spans="1:1" ht="17" x14ac:dyDescent="0.2">
      <c r="A1" s="4" t="s">
        <v>27</v>
      </c>
    </row>
    <row r="3" spans="1:1" x14ac:dyDescent="0.2">
      <c r="A3" t="s">
        <v>28</v>
      </c>
    </row>
    <row r="5" spans="1:1" x14ac:dyDescent="0.2">
      <c r="A5" t="s">
        <v>29</v>
      </c>
    </row>
    <row r="7" spans="1:1" x14ac:dyDescent="0.2">
      <c r="A7" t="s">
        <v>30</v>
      </c>
    </row>
    <row r="9" spans="1:1" x14ac:dyDescent="0.2">
      <c r="A9" t="s">
        <v>31</v>
      </c>
    </row>
    <row r="11" spans="1:1" x14ac:dyDescent="0.2">
      <c r="A11" t="s">
        <v>32</v>
      </c>
    </row>
    <row r="13" spans="1:1" x14ac:dyDescent="0.2">
      <c r="A13" t="s">
        <v>33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Rekenhulp</vt:lpstr>
      <vt:lpstr>Uitleg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Microsoft Office-gebruiker</cp:lastModifiedBy>
  <cp:revision/>
  <dcterms:created xsi:type="dcterms:W3CDTF">2025-08-11T09:06:54Z</dcterms:created>
  <dcterms:modified xsi:type="dcterms:W3CDTF">2025-09-09T11:46:47Z</dcterms:modified>
  <cp:category/>
  <cp:contentStatus/>
</cp:coreProperties>
</file>